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НМЦК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44" i="1"/>
  <c r="D44"/>
  <c r="C44"/>
  <c r="F43"/>
  <c r="G44" s="1"/>
  <c r="E35"/>
  <c r="D35"/>
  <c r="C35"/>
  <c r="F34"/>
  <c r="G35" s="1"/>
  <c r="E29"/>
  <c r="D29"/>
  <c r="C29"/>
  <c r="F28"/>
  <c r="F29" s="1"/>
  <c r="E19"/>
  <c r="D19"/>
  <c r="C19"/>
  <c r="F18"/>
  <c r="F19" s="1"/>
  <c r="E13"/>
  <c r="D13"/>
  <c r="C13"/>
  <c r="F12"/>
  <c r="G13" s="1"/>
  <c r="C20" l="1"/>
  <c r="E20"/>
  <c r="C36"/>
  <c r="C45" s="1"/>
  <c r="E36"/>
  <c r="G18"/>
  <c r="D20"/>
  <c r="D36"/>
  <c r="D45" s="1"/>
  <c r="E45"/>
  <c r="G12"/>
  <c r="F13"/>
  <c r="F20" s="1"/>
  <c r="G19"/>
  <c r="G20" s="1"/>
  <c r="G29"/>
  <c r="G36" s="1"/>
  <c r="G34"/>
  <c r="F35"/>
  <c r="F36" s="1"/>
  <c r="G43"/>
  <c r="F44"/>
  <c r="G28"/>
  <c r="G45" l="1"/>
  <c r="F45"/>
</calcChain>
</file>

<file path=xl/sharedStrings.xml><?xml version="1.0" encoding="utf-8"?>
<sst xmlns="http://schemas.openxmlformats.org/spreadsheetml/2006/main" count="100" uniqueCount="48">
  <si>
    <r>
      <t xml:space="preserve">                                              Способ размещения заказа               </t>
    </r>
    <r>
      <rPr>
        <b/>
        <i/>
        <sz val="11"/>
        <color indexed="8"/>
        <rFont val="Calibri"/>
        <family val="2"/>
        <charset val="204"/>
      </rPr>
      <t>Открытый аукцион</t>
    </r>
  </si>
  <si>
    <t>Категории</t>
  </si>
  <si>
    <t>Цены/поставщики</t>
  </si>
  <si>
    <t>Средняя цена, руб</t>
  </si>
  <si>
    <t>Начальная цена, руб</t>
  </si>
  <si>
    <t>Наименование</t>
  </si>
  <si>
    <t>Сухая молочная детская смесь с пребиотиками «НУТРИЛОН-1» для  детей от 0 до 6-ти месяцев  или эквивалент</t>
  </si>
  <si>
    <t>Х</t>
  </si>
  <si>
    <t>Характеристика</t>
  </si>
  <si>
    <t>ж/банка 400 гр Пищевая ценность: В 100 мл смеси Белок г. 1,25-1,42 сывороточный белок % 60-70 казеин  40 Жир г. 3,5-3,6 Растительные г. 3,4-3,4 Линоливая кислота г. 0,400-0,503 Линоленовая кислота г. 0,073-0,080 Углеводы г. 7,2-7,5 Лактоза г. 5,1-7,5 Пищевые волокна г. 0,4-0,8 Минеральные вещества Натрий , мг 19-25 Калий , мг 59-69 Хлориды , мг 43-48 Кальций , мг 41-48 Фосфор , мг 21-26 Са/Р 1,7-1,8 Магний, мг 5-10,0 Железо , мг 0,5-0,8 Цинк , мг           0,4-0,5 Медь , мкг 31-33 Марганец , мкг 7,4-10,4 Селен , мкг 1,5-5,0 Йод , мкг 7,5-10 Витамины - Витамин А мкг-экв 57-70 В-каротин мкг 22-25 Витамин Д мкг 1,0-1,4 Витамин Е мг-экв 0,8-1,1 Витамин К мкг 4,7-5,4 Витамин В1 мг 0,040-0,047 Витамин В2 мг 0,100-0,124 Неацин РРмг 0,42-0,77 Пантотеновая кислота мг 0,300-0,302 Витамин В6 0,039-0,050
Фолиевая кислота мкг 6-15 Витамин В12 мг 0,16-0,20 Биотин мкг 1,5-1,7 Витамин С мг 6,7-8,3 Холин мг 7,0- 8,3 Таурин мг 5,4-7,0 Не должен содержать сахарозы, мальтодекстрина. Соотношение пребиотиков максимально приближено к грудному молоку – 10% галактоолигосахариды и 90% фруктоолигосахариды в количестве 08 г на 100 мл готовой смеси Нуклеотиды мг 2,8 Энергетическая ценность ккал(кДж) 67 (280) 400 гр</t>
  </si>
  <si>
    <t>Количество, шт</t>
  </si>
  <si>
    <t>Цена за единицу, руб</t>
  </si>
  <si>
    <t>Итого</t>
  </si>
  <si>
    <t xml:space="preserve">Сухая молочная детская смесь с пребиотиками
«НУТРИЛОН-2» для детей от 6- до 12-ти месяцев или эквивалент
</t>
  </si>
  <si>
    <t>ж/банк 400 гр Пищевая ценность: На 100 мл смеси Белок г 1,3-1,8 Сывороточный белок % 20-50 Казеин % 50-80
Жир г 3,2-3,4 растительные 3,4 Линолевая кислота 0,385-0,590 Леноленовая кислота г 0,060-0,092 Углеводы г 7,5-8,3
Лактоза  - Пищевые волокна г 0,4-0,8 Минеральные вещества - Натрий мг 20-27 Калий мг 66-86 Хлориды мг 45-56
Кальций мг 79-88 Фосфор мг 48-54 Са/Р 1,7 Магний мг 5,0-7,5 Железо мг 1,0-1,3 Цинк мг 0,91-1,1 Медь мкг 20-54 Марганец мкг 8,0-11 Селен мкг 1,3-1,5 Йод мкг 12-21 Витамины - Витамин А мкг-экв 62-80 В-каротин мкг 24-26 Витамин Д мкг 1,0-1,9      
Витамин Е мг-экв 0,77-1,1 Витамин К мкг 3,0-5,4 Витамин В1 мг 0,039-0,130 Витамин В2 мг 0,094-0,180 Ниацин РР мг 0,41-0,84 Пантотеновая кислота 0,296-0,500 Витамин В6 0,04-0,18 Фолиевая кислота мкг 11-20 Витамин В12 мкг 0,16-0,2 Биотин мкг 1,8-3,0 Витамин С мг 8-12 Холин мг 7,9-8,2 Таурин мг 5-6,0 Не должен содержать мальтодекстрин.  
Соотношение пребиотиков максимально приближено к грудному молоку – 10% галактоолигосахариды и 90% фруктоолигосахариды Нуклеотиды мг 2,79-3,0 Энергетическая ценность ккал(кДж) 67-70 (280-295)</t>
  </si>
  <si>
    <t>сухая молочная детская смесь «НАН-1» для детей от 0 до 6 месяцев или эквивалент</t>
  </si>
  <si>
    <t>ж/банка по  400 гр. Пищевая ценность: В 100г продукта Калорийность 67-68 кДж 280-290 Жиры, г 3,5-3,6 Линолевая кислота, г 0,52-0,53 а-линоленовая кислота, г 63,9-68 Арахидоновая кислота (ARA) 0,2% Докозагексаеновая кислота (DHA) (% жк) 0,2% Белки  1,2-1,4 Казеин/белки молочной сыворотки 30/40-40/60 Углеводы, г 7,3-7,5 Лактоза  7,2-7,5
Мальтодекстрин  - Минеральные вещества (зола) 0,25-0,3 Натрий, мг 15-20 Калий, мг 59-69 Хлориды, мг 43-48
Кальций, мг 41-50 Фосфор, мг 21-27 Магний, мг 5-5,8 Зола  0,25 мкг экв. ретинола 55-70 Витамин Д  мкг  1,0-1,3
Витамин Е 0,80-1,1 Витамин К1 4,7-5,4 Витамин С 6,7-7,5 Витамин В1 0,04-0,047 Витамин В2 0,100-0,124 Ниацин (РР), мг 0,42-0,67 Витамин В6 0,039-0,050 Фолиевая кислота, мкг 5,5-6,0 Пантотеновая кислота, мг 0,28-0,30 Витамин В12 0,16-0,20 Биотин, мкг 1,5-1,6 Холин, мг 7,0-8,0 Инозитол, мг 2,6-3,3 Таурин, мг 5,4-7 L-Карнитин, мг 1,1-1,2 Железо, мг 0,70-0,80 Йод, мкг 7,4-10,0 Медь, мкг 0,033-0,040 Цинк, мг 0,40-0,50 Марганец, мкг 1,3-5,0 Селен, мкг 1,3-1,5</t>
  </si>
  <si>
    <t>сухая молочная детская смесь «НАН-2» для детей от 6 до 12 месяцев или эквивалент</t>
  </si>
  <si>
    <t>ж/банка по  400 гр. Пищевая ценность: В 100г продукта Калорийность 67-70 кДж 280-295 Жиры, г 3,21-3,4 Линолевая кислота, г 0,498-0,5 а-линоленовая кислота, г 60-62,4 Арахидоновая кислота (ARA) 0,6 Докозагексаеновая кислота(DHA) (% жк) 0,6  Белки  1,34-1,5 Казеин/белки молочной сыворотки 50/50-80/20 Углеводы, г 7,5-8,5 Лактоза  4,9-5,7 Мальтодекстрин  1,8-3,4 Минеральные вещества (зола) 0,38-0,45 Натрий, мг 18,2-26 Калий, мг 66,2-86 Хлориды, мг 45,9-56 Кальций, мг 71,0-83 Фосфор, мг 40-52,9 Магний, мг 5,7-6 Влажность -Витамин А             
мкг экв. ретинола 80-81 Витамин Д   мкг      
 1,0-1,5 Витамин Е  мг 0,7-1,1 Витамин К1  мкг 3,0-5,4 Витамин С   мг 6,7-12,2 Витамин В1  мг 0,039-0,12 Витамин В2 мг 0,094-0,18 Ниацин (РР), мг 0,41-2,3 Витамин В6   мг 0,04-0,18 Фолиевая кислота, мкг 15-20,5 Пантотеновая кислота,мг 0,296-0,8 Витамин В12  мкг 0,13-0,2 Биотин, мкг 1,9-3,35 Холин, мг 6,7-8 Инозитол, мг 2,9-3,4 Таурин, мг Элькарнитин мг 0,9-1,2 Железо, мг 0,9-1,3 Йод, мкг 12,0-20,3 Медь, мг 0,05-0,07 Цинк, мг 0,73-1,1 Марганец, мкг 4,0-7,9 Селен  мкг 0,6-1,5</t>
  </si>
  <si>
    <t>сухая кисломолочная смесь с железом, содержащая живые бифидобактерии «НАН Кисломолочный»- для вскармливания детей с 6 до 12 месяцев или  эквивалент</t>
  </si>
  <si>
    <t>ж/банка 400 гр. Пищевая ценность: В 100г продукта Калорийность 67 кДж 280 Жиры, г 3,2-3,4 Линолевая кислота, г 0,5-0,6 а-линоленовая кислота, мг 55-60 Белки   г 1,51-1,6 Казеин/белки молочной сыворотки 30/70-50/50 Углеводы, г 7,5-8 Лактоза , г 4,4-5,0 Мальтодекстрин, г  2,2-2,5 Крахмал, г 1,2-1,3 Минеральные вещества (зола)  0,4-,43 Натрий, мг 25-27 Калий, мг 72-76 Хлориды, мг 45-50 Кальций, мг 60-77 Фосфор, мг 35-51 Магний, мг 5,0-6,3 Витамин А кг экв. ретинола 61-63 Витамин Д     
мкг 1,0-1,0 Витамин Е, мг 0,86-0,9 Витамин К1, мкг 3,5-5,1Витамин С , мг 7,0-11 Витамин В1 , мг 0,13-0,3 Витамин В2 , г 0,14-0,5 Ниацин (РР), мг 0,52-0,62 Витамин В6, мг 0,05-0,08 Фолиевая кислота, мкг 6,0-8,8 Пантотеновая кислота, мг 0,3-0,4 Витамин В12,  мкг 0,2-0,3 Биотин, мкг 2,0-3,3 Холин, мг 7,0-8,1 Инозитол, мг 3,0-5,9 Таурин, мг 4,0-5,8 L-арнитин, мг 1,1-1,2 Железо, мг 0,7-0,8 Йод, мкг 8,0-12,0 Медь, мкг 0,04-0,05 Цинк, мг 0,5-0,8 Марганец, мкг 4,0-8,0    
Селен 1,2-1,3</t>
  </si>
  <si>
    <t>Начальная (максимальная) цена контракта:   5 606 194,00  (Пять миллионов шестьсот шесть тысяч сто девяносто четыре рубля)</t>
  </si>
  <si>
    <t xml:space="preserve"> </t>
  </si>
  <si>
    <t>Цены действительны до 30 сентября 2011 года.</t>
  </si>
  <si>
    <t>Номер п/п</t>
  </si>
  <si>
    <t>Наименование  поставщика</t>
  </si>
  <si>
    <t>Адрес</t>
  </si>
  <si>
    <t>Телефон</t>
  </si>
  <si>
    <t>Исх.№02 от 03.06.2011</t>
  </si>
  <si>
    <t>ООО "Славэкс-Ек"</t>
  </si>
  <si>
    <t>620039, г. Екатеринбург, ул. Лукиных,  д. 1</t>
  </si>
  <si>
    <t>8 (343) 371-58-29, 89122846738;            e-mail: slaveks@etel.ru</t>
  </si>
  <si>
    <t>Исх.№1 от 03.06.2011</t>
  </si>
  <si>
    <t>ЗАО "Компания "Юнилэнд-Екатеринбург"</t>
  </si>
  <si>
    <t>620149, г. Екатеринбург, ул. Серафимы Дерябиной, 24</t>
  </si>
  <si>
    <t>8 (343) 260-60-60,     260-40-28</t>
  </si>
  <si>
    <t>Исх.№9 от 03.06.2011</t>
  </si>
  <si>
    <t>ООО "Компания "Мир Детства"</t>
  </si>
  <si>
    <t>620085, г. Екатеринбург, ул. 8 Марта, 267Б</t>
  </si>
  <si>
    <t>8 (343) 256-34-40,      256-34-28,  256-27-00,      256-63-73</t>
  </si>
  <si>
    <t>Главный врач                                    _______________В. А. Каданцев</t>
  </si>
  <si>
    <t>Начальник ОМТС                              _______________Л.П. Чулошникова</t>
  </si>
  <si>
    <t>Дата составления сводной таблицы  08 июня 2011 года</t>
  </si>
  <si>
    <t>Исп. Экономист ОМТС С.С.Пильникова</t>
  </si>
  <si>
    <t>Обоснование расчета  начальной (максимальной) цены контракта на поставку детского питания из средств бюджета (субвенции) на третий, четвертый квартал  2011 год по разделу (1003) для  МУ "Центральная городская больница г. Югорска"</t>
  </si>
  <si>
    <t xml:space="preserve">Обоснованием начальной (мксимальной) цены контракта была использована информация коммерческих предложений фирм  дистрибьюторов, </t>
  </si>
  <si>
    <t xml:space="preserve"> а также официального представителя детского питания в России фирм "Нестле","Нан","Нутрилон" - ООО "Славэкс-Ек", путем мониторирования цен.</t>
  </si>
  <si>
    <t>В цену товара включены расходы: на упаковку, погрузку, доставку, разгрузку,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</si>
</sst>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2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/>
    <xf numFmtId="164" fontId="4" fillId="0" borderId="0" xfId="0" applyNumberFormat="1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Border="1"/>
    <xf numFmtId="0" fontId="4" fillId="0" borderId="0" xfId="0" applyFont="1"/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Alignment="1"/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0" fillId="0" borderId="15" xfId="0" applyBorder="1" applyAlignment="1"/>
    <xf numFmtId="164" fontId="4" fillId="0" borderId="2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3" xfId="0" applyFont="1" applyBorder="1" applyAlignment="1"/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8"/>
  <sheetViews>
    <sheetView tabSelected="1" workbookViewId="0">
      <selection activeCell="H10" sqref="H10"/>
    </sheetView>
  </sheetViews>
  <sheetFormatPr defaultRowHeight="15"/>
  <cols>
    <col min="1" max="1" width="15.7109375" customWidth="1"/>
    <col min="2" max="2" width="9.140625" customWidth="1"/>
    <col min="3" max="3" width="20.7109375" customWidth="1"/>
    <col min="4" max="4" width="21.85546875" customWidth="1"/>
    <col min="5" max="5" width="37.28515625" customWidth="1"/>
    <col min="6" max="6" width="15.7109375" customWidth="1"/>
    <col min="7" max="7" width="16.7109375" customWidth="1"/>
  </cols>
  <sheetData>
    <row r="1" spans="1:7">
      <c r="A1" s="24" t="s">
        <v>44</v>
      </c>
      <c r="B1" s="25"/>
      <c r="C1" s="25"/>
      <c r="D1" s="25"/>
      <c r="E1" s="25"/>
      <c r="F1" s="25"/>
      <c r="G1" s="25"/>
    </row>
    <row r="2" spans="1:7">
      <c r="A2" s="25"/>
      <c r="B2" s="25"/>
      <c r="C2" s="25"/>
      <c r="D2" s="25"/>
      <c r="E2" s="25"/>
      <c r="F2" s="25"/>
      <c r="G2" s="25"/>
    </row>
    <row r="3" spans="1:7">
      <c r="A3" s="1"/>
      <c r="B3" s="1"/>
      <c r="C3" s="1"/>
      <c r="D3" s="1"/>
      <c r="E3" s="1"/>
      <c r="F3" s="1"/>
      <c r="G3" s="1"/>
    </row>
    <row r="4" spans="1:7">
      <c r="A4" s="2"/>
      <c r="B4" s="1"/>
      <c r="C4" s="1"/>
      <c r="D4" s="1"/>
      <c r="E4" s="1"/>
      <c r="F4" s="1"/>
      <c r="G4" s="1"/>
    </row>
    <row r="5" spans="1:7" ht="15.75" thickBot="1">
      <c r="A5" s="2"/>
      <c r="B5" s="1"/>
      <c r="C5" s="1"/>
      <c r="E5" s="23" t="s">
        <v>0</v>
      </c>
      <c r="F5" s="23"/>
      <c r="G5" s="23"/>
    </row>
    <row r="6" spans="1:7" ht="15.75" thickBot="1">
      <c r="A6" s="26" t="s">
        <v>1</v>
      </c>
      <c r="B6" s="27"/>
      <c r="C6" s="30" t="s">
        <v>2</v>
      </c>
      <c r="D6" s="31"/>
      <c r="E6" s="31"/>
      <c r="F6" s="32" t="s">
        <v>3</v>
      </c>
      <c r="G6" s="32" t="s">
        <v>4</v>
      </c>
    </row>
    <row r="7" spans="1:7" ht="15.75" thickBot="1">
      <c r="A7" s="28"/>
      <c r="B7" s="29"/>
      <c r="C7" s="3">
        <v>1</v>
      </c>
      <c r="D7" s="4">
        <v>2</v>
      </c>
      <c r="E7" s="5">
        <v>3</v>
      </c>
      <c r="F7" s="33"/>
      <c r="G7" s="33"/>
    </row>
    <row r="8" spans="1:7">
      <c r="A8" s="26" t="s">
        <v>5</v>
      </c>
      <c r="B8" s="27"/>
      <c r="C8" s="34" t="s">
        <v>6</v>
      </c>
      <c r="D8" s="35"/>
      <c r="E8" s="35"/>
      <c r="F8" s="32" t="s">
        <v>7</v>
      </c>
      <c r="G8" s="32" t="s">
        <v>7</v>
      </c>
    </row>
    <row r="9" spans="1:7" ht="24" customHeight="1" thickBot="1">
      <c r="A9" s="28"/>
      <c r="B9" s="29"/>
      <c r="C9" s="36"/>
      <c r="D9" s="37"/>
      <c r="E9" s="37"/>
      <c r="F9" s="33"/>
      <c r="G9" s="33"/>
    </row>
    <row r="10" spans="1:7" ht="261" customHeight="1" thickBot="1">
      <c r="A10" s="26" t="s">
        <v>8</v>
      </c>
      <c r="B10" s="27"/>
      <c r="C10" s="30" t="s">
        <v>9</v>
      </c>
      <c r="D10" s="38"/>
      <c r="E10" s="38"/>
      <c r="F10" s="6" t="s">
        <v>7</v>
      </c>
      <c r="G10" s="6" t="s">
        <v>7</v>
      </c>
    </row>
    <row r="11" spans="1:7" ht="15.75" thickBot="1">
      <c r="A11" s="39" t="s">
        <v>10</v>
      </c>
      <c r="B11" s="40"/>
      <c r="C11" s="30">
        <v>3000</v>
      </c>
      <c r="D11" s="38"/>
      <c r="E11" s="38"/>
      <c r="F11" s="7" t="s">
        <v>7</v>
      </c>
      <c r="G11" s="7" t="s">
        <v>7</v>
      </c>
    </row>
    <row r="12" spans="1:7" ht="15.75" thickBot="1">
      <c r="A12" s="41" t="s">
        <v>11</v>
      </c>
      <c r="B12" s="27"/>
      <c r="C12" s="8">
        <v>229</v>
      </c>
      <c r="D12" s="8">
        <v>300.5</v>
      </c>
      <c r="E12" s="8">
        <v>200</v>
      </c>
      <c r="F12" s="8">
        <f>(E12+D12+C12)/3</f>
        <v>243.16666666666666</v>
      </c>
      <c r="G12" s="8">
        <f>F12</f>
        <v>243.16666666666666</v>
      </c>
    </row>
    <row r="13" spans="1:7" ht="15.75" thickBot="1">
      <c r="A13" s="42" t="s">
        <v>12</v>
      </c>
      <c r="B13" s="43"/>
      <c r="C13" s="8">
        <f>C12*C11</f>
        <v>687000</v>
      </c>
      <c r="D13" s="8">
        <f>D12*C11</f>
        <v>901500</v>
      </c>
      <c r="E13" s="8">
        <f>E12*C11</f>
        <v>600000</v>
      </c>
      <c r="F13" s="8">
        <f>F12*C11</f>
        <v>729500</v>
      </c>
      <c r="G13" s="8">
        <f>F12*C11</f>
        <v>729500</v>
      </c>
    </row>
    <row r="14" spans="1:7">
      <c r="A14" s="26" t="s">
        <v>5</v>
      </c>
      <c r="B14" s="27"/>
      <c r="C14" s="34" t="s">
        <v>13</v>
      </c>
      <c r="D14" s="35"/>
      <c r="E14" s="35"/>
      <c r="F14" s="32" t="s">
        <v>7</v>
      </c>
      <c r="G14" s="32" t="s">
        <v>7</v>
      </c>
    </row>
    <row r="15" spans="1:7" ht="24.75" customHeight="1" thickBot="1">
      <c r="A15" s="28"/>
      <c r="B15" s="29"/>
      <c r="C15" s="36"/>
      <c r="D15" s="37"/>
      <c r="E15" s="37"/>
      <c r="F15" s="33"/>
      <c r="G15" s="33"/>
    </row>
    <row r="16" spans="1:7" ht="282" customHeight="1" thickBot="1">
      <c r="A16" s="26" t="s">
        <v>8</v>
      </c>
      <c r="B16" s="27"/>
      <c r="C16" s="30" t="s">
        <v>14</v>
      </c>
      <c r="D16" s="38"/>
      <c r="E16" s="38"/>
      <c r="F16" s="6" t="s">
        <v>7</v>
      </c>
      <c r="G16" s="6" t="s">
        <v>7</v>
      </c>
    </row>
    <row r="17" spans="1:7" ht="15.75" thickBot="1">
      <c r="A17" s="39" t="s">
        <v>10</v>
      </c>
      <c r="B17" s="40"/>
      <c r="C17" s="30">
        <v>3500</v>
      </c>
      <c r="D17" s="38"/>
      <c r="E17" s="38"/>
      <c r="F17" s="7" t="s">
        <v>7</v>
      </c>
      <c r="G17" s="7" t="s">
        <v>7</v>
      </c>
    </row>
    <row r="18" spans="1:7" ht="15.75" thickBot="1">
      <c r="A18" s="41" t="s">
        <v>11</v>
      </c>
      <c r="B18" s="27"/>
      <c r="C18" s="8">
        <v>229</v>
      </c>
      <c r="D18" s="8">
        <v>300.5</v>
      </c>
      <c r="E18" s="8">
        <v>200</v>
      </c>
      <c r="F18" s="8">
        <f>(E18+D18+C18)/3</f>
        <v>243.16666666666666</v>
      </c>
      <c r="G18" s="8">
        <f>F18</f>
        <v>243.16666666666666</v>
      </c>
    </row>
    <row r="19" spans="1:7" ht="15.75" thickBot="1">
      <c r="A19" s="42" t="s">
        <v>12</v>
      </c>
      <c r="B19" s="43"/>
      <c r="C19" s="8">
        <f>C18*C17</f>
        <v>801500</v>
      </c>
      <c r="D19" s="8">
        <f>D18*C17</f>
        <v>1051750</v>
      </c>
      <c r="E19" s="8">
        <f>E18*C17</f>
        <v>700000</v>
      </c>
      <c r="F19" s="8">
        <f>F18*C17</f>
        <v>851083.33333333326</v>
      </c>
      <c r="G19" s="8">
        <f>F18*C17</f>
        <v>851083.33333333326</v>
      </c>
    </row>
    <row r="20" spans="1:7" ht="15.75" thickBot="1">
      <c r="A20" s="44" t="s">
        <v>12</v>
      </c>
      <c r="B20" s="45"/>
      <c r="C20" s="8">
        <f>C19+C13</f>
        <v>1488500</v>
      </c>
      <c r="D20" s="8">
        <f>D19+D13</f>
        <v>1953250</v>
      </c>
      <c r="E20" s="8">
        <f>E19+E13</f>
        <v>1300000</v>
      </c>
      <c r="F20" s="8">
        <f t="shared" ref="F20:G20" si="0">F19+F13</f>
        <v>1580583.3333333333</v>
      </c>
      <c r="G20" s="8">
        <f t="shared" si="0"/>
        <v>1580583.3333333333</v>
      </c>
    </row>
    <row r="21" spans="1:7">
      <c r="A21" s="9"/>
      <c r="B21" s="10"/>
      <c r="C21" s="11"/>
      <c r="D21" s="11"/>
      <c r="E21" s="11"/>
      <c r="F21" s="11"/>
      <c r="G21" s="11"/>
    </row>
    <row r="22" spans="1:7">
      <c r="A22" s="12"/>
      <c r="B22" s="13"/>
      <c r="C22" s="11"/>
      <c r="D22" s="11"/>
      <c r="E22" s="11"/>
      <c r="F22" s="11"/>
      <c r="G22" s="11"/>
    </row>
    <row r="23" spans="1:7" ht="15.75" thickBot="1">
      <c r="A23" s="46"/>
      <c r="B23" s="46"/>
      <c r="C23" s="46"/>
      <c r="D23" s="46"/>
      <c r="E23" s="46"/>
      <c r="F23" s="46"/>
      <c r="G23" s="46"/>
    </row>
    <row r="24" spans="1:7">
      <c r="A24" s="26" t="s">
        <v>5</v>
      </c>
      <c r="B24" s="27"/>
      <c r="C24" s="34" t="s">
        <v>15</v>
      </c>
      <c r="D24" s="35"/>
      <c r="E24" s="35"/>
      <c r="F24" s="32" t="s">
        <v>7</v>
      </c>
      <c r="G24" s="32" t="s">
        <v>7</v>
      </c>
    </row>
    <row r="25" spans="1:7" ht="15.75" thickBot="1">
      <c r="A25" s="28"/>
      <c r="B25" s="29"/>
      <c r="C25" s="36"/>
      <c r="D25" s="37"/>
      <c r="E25" s="37"/>
      <c r="F25" s="33"/>
      <c r="G25" s="33"/>
    </row>
    <row r="26" spans="1:7" ht="229.5" customHeight="1" thickBot="1">
      <c r="A26" s="26" t="s">
        <v>8</v>
      </c>
      <c r="B26" s="27"/>
      <c r="C26" s="30" t="s">
        <v>16</v>
      </c>
      <c r="D26" s="38"/>
      <c r="E26" s="38"/>
      <c r="F26" s="6" t="s">
        <v>7</v>
      </c>
      <c r="G26" s="6" t="s">
        <v>7</v>
      </c>
    </row>
    <row r="27" spans="1:7" ht="15.75" thickBot="1">
      <c r="A27" s="39" t="s">
        <v>10</v>
      </c>
      <c r="B27" s="40"/>
      <c r="C27" s="30">
        <v>2874</v>
      </c>
      <c r="D27" s="38"/>
      <c r="E27" s="38"/>
      <c r="F27" s="7" t="s">
        <v>7</v>
      </c>
      <c r="G27" s="7" t="s">
        <v>7</v>
      </c>
    </row>
    <row r="28" spans="1:7" ht="15.75" thickBot="1">
      <c r="A28" s="41" t="s">
        <v>11</v>
      </c>
      <c r="B28" s="27"/>
      <c r="C28" s="8">
        <v>292</v>
      </c>
      <c r="D28" s="8">
        <v>288.89</v>
      </c>
      <c r="E28" s="8">
        <v>200</v>
      </c>
      <c r="F28" s="8">
        <f>(E28+D28+C28)/3</f>
        <v>260.29666666666668</v>
      </c>
      <c r="G28" s="8">
        <f>F28</f>
        <v>260.29666666666668</v>
      </c>
    </row>
    <row r="29" spans="1:7" ht="15.75" thickBot="1">
      <c r="A29" s="42" t="s">
        <v>12</v>
      </c>
      <c r="B29" s="43"/>
      <c r="C29" s="8">
        <f>C28*C27</f>
        <v>839208</v>
      </c>
      <c r="D29" s="8">
        <f>D28*C27</f>
        <v>830269.86</v>
      </c>
      <c r="E29" s="8">
        <f>E28*C27</f>
        <v>574800</v>
      </c>
      <c r="F29" s="8">
        <f>F28*C27</f>
        <v>748092.62</v>
      </c>
      <c r="G29" s="8">
        <f>F28*C27</f>
        <v>748092.62</v>
      </c>
    </row>
    <row r="30" spans="1:7">
      <c r="A30" s="26" t="s">
        <v>5</v>
      </c>
      <c r="B30" s="27"/>
      <c r="C30" s="34" t="s">
        <v>17</v>
      </c>
      <c r="D30" s="35"/>
      <c r="E30" s="35"/>
      <c r="F30" s="32" t="s">
        <v>7</v>
      </c>
      <c r="G30" s="32" t="s">
        <v>7</v>
      </c>
    </row>
    <row r="31" spans="1:7" ht="15.75" thickBot="1">
      <c r="A31" s="28"/>
      <c r="B31" s="29"/>
      <c r="C31" s="36"/>
      <c r="D31" s="37"/>
      <c r="E31" s="37"/>
      <c r="F31" s="33"/>
      <c r="G31" s="33"/>
    </row>
    <row r="32" spans="1:7" ht="213.75" customHeight="1" thickBot="1">
      <c r="A32" s="26" t="s">
        <v>8</v>
      </c>
      <c r="B32" s="27"/>
      <c r="C32" s="30" t="s">
        <v>18</v>
      </c>
      <c r="D32" s="38"/>
      <c r="E32" s="38"/>
      <c r="F32" s="6" t="s">
        <v>7</v>
      </c>
      <c r="G32" s="6" t="s">
        <v>7</v>
      </c>
    </row>
    <row r="33" spans="1:7" ht="15.75" thickBot="1">
      <c r="A33" s="39" t="s">
        <v>10</v>
      </c>
      <c r="B33" s="40"/>
      <c r="C33" s="30">
        <v>3500</v>
      </c>
      <c r="D33" s="38"/>
      <c r="E33" s="38"/>
      <c r="F33" s="7" t="s">
        <v>7</v>
      </c>
      <c r="G33" s="7" t="s">
        <v>7</v>
      </c>
    </row>
    <row r="34" spans="1:7" ht="15.75" thickBot="1">
      <c r="A34" s="41" t="s">
        <v>11</v>
      </c>
      <c r="B34" s="27"/>
      <c r="C34" s="8">
        <v>292</v>
      </c>
      <c r="D34" s="8">
        <v>288.89</v>
      </c>
      <c r="E34" s="8">
        <v>200</v>
      </c>
      <c r="F34" s="8">
        <f>(E34+D34+C34)/3</f>
        <v>260.29666666666668</v>
      </c>
      <c r="G34" s="8">
        <f>F34</f>
        <v>260.29666666666668</v>
      </c>
    </row>
    <row r="35" spans="1:7" ht="15.75" thickBot="1">
      <c r="A35" s="42" t="s">
        <v>12</v>
      </c>
      <c r="B35" s="43"/>
      <c r="C35" s="8">
        <f>C34*C33</f>
        <v>1022000</v>
      </c>
      <c r="D35" s="8">
        <f>D34*C33</f>
        <v>1011115</v>
      </c>
      <c r="E35" s="8">
        <f>E34*C33</f>
        <v>700000</v>
      </c>
      <c r="F35" s="8">
        <f>F34*C33</f>
        <v>911038.33333333337</v>
      </c>
      <c r="G35" s="8">
        <f>F34*C33</f>
        <v>911038.33333333337</v>
      </c>
    </row>
    <row r="36" spans="1:7" ht="15.75" thickBot="1">
      <c r="A36" s="44" t="s">
        <v>12</v>
      </c>
      <c r="B36" s="45"/>
      <c r="C36" s="8">
        <f>C35+C29</f>
        <v>1861208</v>
      </c>
      <c r="D36" s="8">
        <f>D35+D29</f>
        <v>1841384.8599999999</v>
      </c>
      <c r="E36" s="8">
        <f>E35+E29</f>
        <v>1274800</v>
      </c>
      <c r="F36" s="8">
        <f>F35+F29</f>
        <v>1659130.9533333334</v>
      </c>
      <c r="G36" s="8">
        <f>G35+G29</f>
        <v>1659130.9533333334</v>
      </c>
    </row>
    <row r="37" spans="1:7">
      <c r="A37" s="12"/>
      <c r="B37" s="13"/>
      <c r="C37" s="11"/>
      <c r="D37" s="11"/>
      <c r="E37" s="11"/>
      <c r="F37" s="11"/>
      <c r="G37" s="11"/>
    </row>
    <row r="38" spans="1:7" ht="15.75" thickBot="1">
      <c r="A38" s="46"/>
      <c r="B38" s="46"/>
      <c r="C38" s="46"/>
      <c r="D38" s="46"/>
      <c r="E38" s="46"/>
      <c r="F38" s="46"/>
      <c r="G38" s="46"/>
    </row>
    <row r="39" spans="1:7">
      <c r="A39" s="26" t="s">
        <v>5</v>
      </c>
      <c r="B39" s="27"/>
      <c r="C39" s="34" t="s">
        <v>19</v>
      </c>
      <c r="D39" s="35"/>
      <c r="E39" s="35"/>
      <c r="F39" s="32" t="s">
        <v>7</v>
      </c>
      <c r="G39" s="32" t="s">
        <v>7</v>
      </c>
    </row>
    <row r="40" spans="1:7" ht="21.75" customHeight="1" thickBot="1">
      <c r="A40" s="28"/>
      <c r="B40" s="29"/>
      <c r="C40" s="36"/>
      <c r="D40" s="37"/>
      <c r="E40" s="37"/>
      <c r="F40" s="33"/>
      <c r="G40" s="33"/>
    </row>
    <row r="41" spans="1:7" ht="198" customHeight="1" thickBot="1">
      <c r="A41" s="26" t="s">
        <v>8</v>
      </c>
      <c r="B41" s="27"/>
      <c r="C41" s="30" t="s">
        <v>20</v>
      </c>
      <c r="D41" s="38"/>
      <c r="E41" s="38"/>
      <c r="F41" s="6" t="s">
        <v>7</v>
      </c>
      <c r="G41" s="6" t="s">
        <v>7</v>
      </c>
    </row>
    <row r="42" spans="1:7" ht="15.75" thickBot="1">
      <c r="A42" s="39" t="s">
        <v>10</v>
      </c>
      <c r="B42" s="40"/>
      <c r="C42" s="30">
        <v>8000</v>
      </c>
      <c r="D42" s="38"/>
      <c r="E42" s="38"/>
      <c r="F42" s="7" t="s">
        <v>7</v>
      </c>
      <c r="G42" s="7" t="s">
        <v>7</v>
      </c>
    </row>
    <row r="43" spans="1:7" ht="15.75" thickBot="1">
      <c r="A43" s="41" t="s">
        <v>11</v>
      </c>
      <c r="B43" s="27"/>
      <c r="C43" s="8">
        <v>307</v>
      </c>
      <c r="D43" s="8">
        <v>320.43</v>
      </c>
      <c r="E43" s="8">
        <v>260</v>
      </c>
      <c r="F43" s="8">
        <f>(E43+D43+C43)/3</f>
        <v>295.81</v>
      </c>
      <c r="G43" s="8">
        <f>F43</f>
        <v>295.81</v>
      </c>
    </row>
    <row r="44" spans="1:7" ht="15.75" thickBot="1">
      <c r="A44" s="42" t="s">
        <v>12</v>
      </c>
      <c r="B44" s="43"/>
      <c r="C44" s="8">
        <f>C43*C42</f>
        <v>2456000</v>
      </c>
      <c r="D44" s="8">
        <f>D43*C42</f>
        <v>2563440</v>
      </c>
      <c r="E44" s="8">
        <f>E43*C42</f>
        <v>2080000</v>
      </c>
      <c r="F44" s="8">
        <f>F43*C42</f>
        <v>2366480</v>
      </c>
      <c r="G44" s="8">
        <f>F43*C42</f>
        <v>2366480</v>
      </c>
    </row>
    <row r="45" spans="1:7" ht="15.75" thickBot="1">
      <c r="A45" s="44" t="s">
        <v>12</v>
      </c>
      <c r="B45" s="45"/>
      <c r="C45" s="8">
        <f>C44+C36+C20</f>
        <v>5805708</v>
      </c>
      <c r="D45" s="8">
        <f>D44+D36+D20</f>
        <v>6358074.8599999994</v>
      </c>
      <c r="E45" s="8">
        <f>E44+E36+E20</f>
        <v>4654800</v>
      </c>
      <c r="F45" s="8">
        <f>F44+F36+F20</f>
        <v>5606194.2866666662</v>
      </c>
      <c r="G45" s="8">
        <f>G44+G36+G20</f>
        <v>5606194.2866666662</v>
      </c>
    </row>
    <row r="46" spans="1:7">
      <c r="B46" s="14"/>
      <c r="C46" s="15"/>
      <c r="D46" s="15"/>
      <c r="E46" s="15"/>
      <c r="F46" s="15"/>
      <c r="G46" s="15"/>
    </row>
    <row r="47" spans="1:7">
      <c r="A47" s="52" t="s">
        <v>21</v>
      </c>
      <c r="B47" s="25"/>
      <c r="C47" s="25"/>
      <c r="D47" s="25"/>
      <c r="E47" s="25"/>
      <c r="F47" s="25"/>
      <c r="G47" s="25"/>
    </row>
    <row r="48" spans="1:7" ht="39" customHeight="1">
      <c r="A48" s="53" t="s">
        <v>47</v>
      </c>
      <c r="B48" s="25"/>
      <c r="C48" s="25"/>
      <c r="D48" s="25"/>
      <c r="E48" s="25"/>
      <c r="F48" s="25"/>
      <c r="G48" s="25"/>
    </row>
    <row r="49" spans="1:7">
      <c r="B49" s="16" t="s">
        <v>22</v>
      </c>
      <c r="C49" s="17"/>
      <c r="D49" s="17"/>
      <c r="E49" s="18"/>
      <c r="F49" s="18"/>
      <c r="G49" s="18"/>
    </row>
    <row r="50" spans="1:7">
      <c r="A50" s="52" t="s">
        <v>23</v>
      </c>
      <c r="B50" s="25"/>
      <c r="C50" s="25"/>
      <c r="D50" s="25"/>
      <c r="E50" s="18"/>
      <c r="F50" s="18"/>
      <c r="G50" s="18"/>
    </row>
    <row r="51" spans="1:7" ht="15.75" thickBot="1">
      <c r="B51" s="16"/>
      <c r="C51" s="17"/>
      <c r="D51" s="17"/>
      <c r="E51" s="18"/>
      <c r="F51" s="18"/>
      <c r="G51" s="18"/>
    </row>
    <row r="52" spans="1:7" ht="15.75" thickBot="1">
      <c r="A52" s="39" t="s">
        <v>24</v>
      </c>
      <c r="B52" s="40"/>
      <c r="C52" s="54" t="s">
        <v>25</v>
      </c>
      <c r="D52" s="55"/>
      <c r="E52" s="56" t="s">
        <v>26</v>
      </c>
      <c r="F52" s="57"/>
      <c r="G52" s="7" t="s">
        <v>27</v>
      </c>
    </row>
    <row r="53" spans="1:7">
      <c r="A53" s="26" t="s">
        <v>28</v>
      </c>
      <c r="B53" s="47"/>
      <c r="C53" s="26" t="s">
        <v>29</v>
      </c>
      <c r="D53" s="50"/>
      <c r="E53" s="26" t="s">
        <v>30</v>
      </c>
      <c r="F53" s="50"/>
      <c r="G53" s="32" t="s">
        <v>31</v>
      </c>
    </row>
    <row r="54" spans="1:7" ht="15.75" thickBot="1">
      <c r="A54" s="48"/>
      <c r="B54" s="49"/>
      <c r="C54" s="36"/>
      <c r="D54" s="51"/>
      <c r="E54" s="36"/>
      <c r="F54" s="51"/>
      <c r="G54" s="33"/>
    </row>
    <row r="55" spans="1:7">
      <c r="A55" s="26" t="s">
        <v>32</v>
      </c>
      <c r="B55" s="47"/>
      <c r="C55" s="26" t="s">
        <v>33</v>
      </c>
      <c r="D55" s="50"/>
      <c r="E55" s="26" t="s">
        <v>34</v>
      </c>
      <c r="F55" s="50"/>
      <c r="G55" s="32" t="s">
        <v>35</v>
      </c>
    </row>
    <row r="56" spans="1:7" ht="15.75" thickBot="1">
      <c r="A56" s="48"/>
      <c r="B56" s="49"/>
      <c r="C56" s="36"/>
      <c r="D56" s="51"/>
      <c r="E56" s="36"/>
      <c r="F56" s="51"/>
      <c r="G56" s="33"/>
    </row>
    <row r="57" spans="1:7">
      <c r="A57" s="26" t="s">
        <v>36</v>
      </c>
      <c r="B57" s="47"/>
      <c r="C57" s="26" t="s">
        <v>37</v>
      </c>
      <c r="D57" s="50"/>
      <c r="E57" s="26" t="s">
        <v>38</v>
      </c>
      <c r="F57" s="50"/>
      <c r="G57" s="32" t="s">
        <v>39</v>
      </c>
    </row>
    <row r="58" spans="1:7" ht="15.75" thickBot="1">
      <c r="A58" s="48"/>
      <c r="B58" s="49"/>
      <c r="C58" s="36"/>
      <c r="D58" s="51"/>
      <c r="E58" s="36"/>
      <c r="F58" s="51"/>
      <c r="G58" s="33"/>
    </row>
    <row r="59" spans="1:7">
      <c r="A59" s="19"/>
      <c r="B59" s="19"/>
      <c r="C59" s="20"/>
      <c r="D59" s="20"/>
      <c r="E59" s="20"/>
      <c r="F59" s="20"/>
      <c r="G59" s="21"/>
    </row>
    <row r="60" spans="1:7">
      <c r="A60" t="s">
        <v>45</v>
      </c>
    </row>
    <row r="61" spans="1:7" ht="18.75" customHeight="1">
      <c r="A61" s="22" t="s">
        <v>46</v>
      </c>
      <c r="B61" s="22"/>
      <c r="C61" s="22"/>
      <c r="D61" s="22"/>
    </row>
    <row r="62" spans="1:7">
      <c r="A62" s="19"/>
      <c r="B62" s="19"/>
      <c r="C62" s="20"/>
      <c r="D62" s="20"/>
      <c r="E62" s="20"/>
      <c r="F62" s="20"/>
      <c r="G62" s="21"/>
    </row>
    <row r="63" spans="1:7">
      <c r="A63" s="19"/>
      <c r="B63" s="19"/>
      <c r="C63" s="20"/>
      <c r="D63" s="20"/>
      <c r="E63" s="20"/>
      <c r="F63" s="20"/>
      <c r="G63" s="21"/>
    </row>
    <row r="64" spans="1:7">
      <c r="A64" s="58" t="s">
        <v>40</v>
      </c>
      <c r="B64" s="25"/>
      <c r="C64" s="25"/>
      <c r="D64" s="25"/>
      <c r="E64" s="25"/>
      <c r="F64" s="25"/>
      <c r="G64" s="18"/>
    </row>
    <row r="65" spans="1:7">
      <c r="B65" s="18"/>
      <c r="C65" s="18"/>
      <c r="D65" s="18"/>
      <c r="E65" s="18"/>
      <c r="F65" s="18"/>
      <c r="G65" s="18"/>
    </row>
    <row r="66" spans="1:7">
      <c r="A66" s="59" t="s">
        <v>41</v>
      </c>
      <c r="B66" s="25"/>
      <c r="C66" s="25"/>
      <c r="D66" s="25"/>
      <c r="E66" s="25"/>
      <c r="F66" s="18"/>
      <c r="G66" s="18"/>
    </row>
    <row r="67" spans="1:7" ht="18.75" customHeight="1">
      <c r="A67" s="59" t="s">
        <v>42</v>
      </c>
      <c r="B67" s="25"/>
      <c r="C67" s="25"/>
      <c r="D67" s="25"/>
      <c r="E67" s="25"/>
      <c r="F67" s="18"/>
      <c r="G67" s="18"/>
    </row>
    <row r="68" spans="1:7">
      <c r="A68" s="60" t="s">
        <v>43</v>
      </c>
      <c r="B68" s="25"/>
      <c r="C68" s="25"/>
      <c r="D68" s="25"/>
      <c r="E68" s="18"/>
      <c r="F68" s="18"/>
      <c r="G68" s="18"/>
    </row>
  </sheetData>
  <mergeCells count="82">
    <mergeCell ref="A64:F64"/>
    <mergeCell ref="A66:E66"/>
    <mergeCell ref="A67:E67"/>
    <mergeCell ref="A68:D68"/>
    <mergeCell ref="A55:B56"/>
    <mergeCell ref="C55:D56"/>
    <mergeCell ref="E55:F56"/>
    <mergeCell ref="G55:G56"/>
    <mergeCell ref="A57:B58"/>
    <mergeCell ref="C57:D58"/>
    <mergeCell ref="E57:F58"/>
    <mergeCell ref="G57:G58"/>
    <mergeCell ref="A53:B54"/>
    <mergeCell ref="C53:D54"/>
    <mergeCell ref="E53:F54"/>
    <mergeCell ref="G53:G54"/>
    <mergeCell ref="A42:B42"/>
    <mergeCell ref="C42:E42"/>
    <mergeCell ref="A43:B43"/>
    <mergeCell ref="A44:B44"/>
    <mergeCell ref="A45:B45"/>
    <mergeCell ref="A47:G47"/>
    <mergeCell ref="A48:G48"/>
    <mergeCell ref="A50:D50"/>
    <mergeCell ref="A52:B52"/>
    <mergeCell ref="C52:D52"/>
    <mergeCell ref="E52:F52"/>
    <mergeCell ref="A39:B40"/>
    <mergeCell ref="C39:E40"/>
    <mergeCell ref="F39:F40"/>
    <mergeCell ref="G39:G40"/>
    <mergeCell ref="A41:B41"/>
    <mergeCell ref="C41:E41"/>
    <mergeCell ref="A38:G38"/>
    <mergeCell ref="A30:B31"/>
    <mergeCell ref="C30:E31"/>
    <mergeCell ref="F30:F31"/>
    <mergeCell ref="G30:G31"/>
    <mergeCell ref="A32:B32"/>
    <mergeCell ref="C32:E32"/>
    <mergeCell ref="A33:B33"/>
    <mergeCell ref="C33:E33"/>
    <mergeCell ref="A34:B34"/>
    <mergeCell ref="A35:B35"/>
    <mergeCell ref="A36:B36"/>
    <mergeCell ref="A29:B29"/>
    <mergeCell ref="A18:B18"/>
    <mergeCell ref="A19:B19"/>
    <mergeCell ref="A20:B20"/>
    <mergeCell ref="A23:G23"/>
    <mergeCell ref="A24:B25"/>
    <mergeCell ref="C24:E25"/>
    <mergeCell ref="F24:F25"/>
    <mergeCell ref="G24:G25"/>
    <mergeCell ref="A26:B26"/>
    <mergeCell ref="C26:E26"/>
    <mergeCell ref="A27:B27"/>
    <mergeCell ref="C27:E27"/>
    <mergeCell ref="A28:B28"/>
    <mergeCell ref="F14:F15"/>
    <mergeCell ref="G14:G15"/>
    <mergeCell ref="A16:B16"/>
    <mergeCell ref="C16:E16"/>
    <mergeCell ref="A17:B17"/>
    <mergeCell ref="C17:E17"/>
    <mergeCell ref="A11:B11"/>
    <mergeCell ref="C11:E11"/>
    <mergeCell ref="A12:B12"/>
    <mergeCell ref="A13:B13"/>
    <mergeCell ref="A14:B15"/>
    <mergeCell ref="C14:E15"/>
    <mergeCell ref="A8:B9"/>
    <mergeCell ref="C8:E9"/>
    <mergeCell ref="F8:F9"/>
    <mergeCell ref="G8:G9"/>
    <mergeCell ref="A10:B10"/>
    <mergeCell ref="C10:E10"/>
    <mergeCell ref="A1:G2"/>
    <mergeCell ref="A6:B7"/>
    <mergeCell ref="C6:E6"/>
    <mergeCell ref="F6:F7"/>
    <mergeCell ref="G6:G7"/>
  </mergeCells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НМЦК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2011-06-20T09:25:24Z</cp:lastPrinted>
  <dcterms:created xsi:type="dcterms:W3CDTF">2011-06-20T07:43:05Z</dcterms:created>
  <dcterms:modified xsi:type="dcterms:W3CDTF">2011-06-20T09:25:49Z</dcterms:modified>
</cp:coreProperties>
</file>